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31" i="15" l="1"/>
  <c r="C44" i="15"/>
  <c r="F31" i="15"/>
  <c r="F38" i="15"/>
  <c r="F11" i="15"/>
  <c r="F20" i="15" l="1"/>
  <c r="G20" i="15" s="1"/>
  <c r="F17" i="15" l="1"/>
  <c r="F7" i="15"/>
  <c r="G5" i="15" l="1"/>
  <c r="C18" i="15"/>
</calcChain>
</file>

<file path=xl/sharedStrings.xml><?xml version="1.0" encoding="utf-8"?>
<sst xmlns="http://schemas.openxmlformats.org/spreadsheetml/2006/main" count="75" uniqueCount="51">
  <si>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</si>
  <si>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</si>
  <si>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</si>
  <si>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</si>
  <si>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</si>
  <si>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</si>
  <si>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</si>
  <si>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</si>
  <si>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</si>
  <si>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</si>
  <si>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</si>
  <si>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</si>
  <si>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</si>
  <si>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</si>
  <si>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</si>
  <si>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</si>
  <si>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</si>
  <si>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</si>
  <si>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декабрь 2018 года</t>
  </si>
  <si>
    <t xml:space="preserve">Выполнение проектно-изыскательских работ по объекту: «Спортивно-рекреационный комплекс на территории поселка Лунная поляна 
ВТРК «Архыз»
</t>
  </si>
  <si>
    <t>Оказание услуг по техническому обслуживанию и ремонту гарантийных транспортных средств марки Hyundai Equus и Genesis G80</t>
  </si>
  <si>
    <t>Оказание услуг по техническому обслуживанию и ремонту транспортных средств марки Мерседес-Бенц</t>
  </si>
  <si>
    <t>Оказание услуг по комплексной уборке офисных помещений АО «КСК» в г. Пятигорске</t>
  </si>
  <si>
    <t>Оказание услуг по комплексной уборке офисных помещений в г. Грозный</t>
  </si>
  <si>
    <t>Производство и поставка полиграфической продукции</t>
  </si>
  <si>
    <t>Поставка запасных частей, инструментов и принадлежностей для снегоуплотнительной машины Prinoth Everest</t>
  </si>
  <si>
    <t>Оказание услуг по организации и проведению праздничных новогодних мероприятий на ВТРК «Архыз» и ВТРК «Ведучи»</t>
  </si>
  <si>
    <t>Оказание услуг по организации и проведению пресс-тура для представителей средств массовой информации на ВТРК «Архыз»</t>
  </si>
  <si>
    <t xml:space="preserve">Выполнение проектно-изыскательских и строительно-монтажных работ по объекту: «Инженерная подготовка площадки размещения банного комплекса на территории 
ВТРК «Ведучи»
</t>
  </si>
  <si>
    <t xml:space="preserve">Выполнение проектно-изыскательских и строительно-монтажных работ по объекту: «Благоустройство территории ВТРК «Ведучи» «Пешеходная дорожка от сервис-центра 
до комплекса шале»
</t>
  </si>
  <si>
    <t xml:space="preserve">Выполнение проектно-изыскательских и строительно-монтажных работ по объекту: «Благоустройство территории ВТРК «Ведучи» «Пешеходная дорожка от гостиниц до верхней станции канатной дороги VL8»
</t>
  </si>
  <si>
    <t>Поставка утепленной форменной одежды</t>
  </si>
  <si>
    <t>Выполнение работ по оснащению помещения (переговорной комнаты) системой мультимедиа и видеоконференцсвязью</t>
  </si>
  <si>
    <t>Поставка брендированной сувенирной продукции для нужд АО «КСК»</t>
  </si>
  <si>
    <t>Выполнение тематического оформления ВТРК «Архыз» и ВТРК «Ведучи»</t>
  </si>
  <si>
    <t>Аренда специализированной техники для ВТРК «Архыз» (автомобиль повышенной проходимости, автомобиль для перевозки персонала, мини-погрузчик)</t>
  </si>
  <si>
    <t>Аренда специализированной техники для ВТРК «Ведучи» (автомобиль повышенной проходимости, автомобиль для перевозки персонала, мини-погрузчик)</t>
  </si>
  <si>
    <t>Аренда специализированной техники (погрузчик) для ВТРК «Архыз»</t>
  </si>
  <si>
    <t>Аренда специализированной техники для ВТРК «Ведучи» (контейнерная автомобильная заправочная станция, экскаватор-погрузчик)</t>
  </si>
  <si>
    <t>Оказание услуг по обслуживанию лифтов на территории ВТРК «Архыз»</t>
  </si>
  <si>
    <t>Оказание услуг по перевозке работников ВТРК «Ведучи»</t>
  </si>
  <si>
    <t>Оказание услуг по проведению торжественной церемонии открытия горнолыжной инфраструктуры на ВТРК «Архыз»</t>
  </si>
  <si>
    <t>Оказания услуг по регистрации товарных знаков</t>
  </si>
  <si>
    <t>Аренда помещений для проживания работников</t>
  </si>
  <si>
    <t>Аренда электросетевого оборудования</t>
  </si>
  <si>
    <t>Оказание услуг по охране объектов ВТРК "Архыз" Северный склон</t>
  </si>
  <si>
    <t>Оказание услуг по проведению ежегодного технического освидетельствования, испытаний и измерений электрооборудования электроустановки канатных дорог B13, SL8, дефектоскопии несуще-тягового каната канатной дороги SL8</t>
  </si>
  <si>
    <t>Оказание услуг по проведению работ по укорочению каната SL8 на ВТРК "Архыз"</t>
  </si>
  <si>
    <t>Оказание услуг по проведению тренингов/семинаров по приобретению теоретических и практических навыков по самостоятельному ремонту и регулировке тормоза типа FE100 и выполнению сервисного обслуживания гидравлической системы</t>
  </si>
  <si>
    <t xml:space="preserve">Оказание услуг по охране леса </t>
  </si>
  <si>
    <t>Оказание услуг по эксплуатации объектов ВТРК "Эльбрус"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</si>
</sst>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zoomScaleSheetLayoutView="90" workbookViewId="0">
      <selection activeCell="D24" sqref="D24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0" t="s">
        <v>18</v>
      </c>
      <c r="B1" s="41"/>
      <c r="C1" s="41"/>
      <c r="D1" s="41"/>
      <c r="E1" s="41"/>
      <c r="F1" s="41"/>
      <c r="G1" s="42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6" customHeight="1" x14ac:dyDescent="0.25">
      <c r="A4" s="43" t="s">
        <v>11</v>
      </c>
      <c r="B4" s="44"/>
      <c r="C4" s="44"/>
      <c r="D4" s="44"/>
      <c r="E4" s="44"/>
      <c r="F4" s="44"/>
      <c r="G4" s="45"/>
    </row>
    <row r="5" spans="1:7" ht="33" customHeight="1" x14ac:dyDescent="0.25">
      <c r="A5" s="15">
        <v>1</v>
      </c>
      <c r="B5" s="16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35">
        <f>F7+F11+F17</f>
        <v>24004543.419999998</v>
      </c>
    </row>
    <row r="6" spans="1:7" ht="33" customHeight="1" x14ac:dyDescent="0.25">
      <c r="A6" s="15">
        <v>2</v>
      </c>
      <c r="B6" s="16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36"/>
    </row>
    <row r="7" spans="1:7" ht="33" customHeight="1" x14ac:dyDescent="0.25">
      <c r="A7" s="20">
        <v>3</v>
      </c>
      <c r="B7" s="20" t="s">
        <v>4</v>
      </c>
      <c r="C7" s="17">
        <v>4</v>
      </c>
      <c r="D7" s="13" t="s">
        <v>20</v>
      </c>
      <c r="E7" s="8">
        <v>335593</v>
      </c>
      <c r="F7" s="35">
        <f>SUM(E7:E10)</f>
        <v>1292448.73</v>
      </c>
      <c r="G7" s="36"/>
    </row>
    <row r="8" spans="1:7" ht="33" customHeight="1" x14ac:dyDescent="0.25">
      <c r="A8" s="21"/>
      <c r="B8" s="21"/>
      <c r="C8" s="18"/>
      <c r="D8" s="7" t="s">
        <v>21</v>
      </c>
      <c r="E8" s="8">
        <v>369067.8</v>
      </c>
      <c r="F8" s="36"/>
      <c r="G8" s="36"/>
    </row>
    <row r="9" spans="1:7" ht="33" customHeight="1" x14ac:dyDescent="0.25">
      <c r="A9" s="21"/>
      <c r="B9" s="21"/>
      <c r="C9" s="18"/>
      <c r="D9" s="7" t="s">
        <v>22</v>
      </c>
      <c r="E9" s="8">
        <v>317787.93</v>
      </c>
      <c r="F9" s="36"/>
      <c r="G9" s="36"/>
    </row>
    <row r="10" spans="1:7" ht="33" customHeight="1" x14ac:dyDescent="0.25">
      <c r="A10" s="22"/>
      <c r="B10" s="22"/>
      <c r="C10" s="19"/>
      <c r="D10" s="7" t="s">
        <v>23</v>
      </c>
      <c r="E10" s="8">
        <v>270000</v>
      </c>
      <c r="F10" s="37"/>
      <c r="G10" s="36"/>
    </row>
    <row r="11" spans="1:7" ht="33" customHeight="1" x14ac:dyDescent="0.25">
      <c r="A11" s="20">
        <v>4</v>
      </c>
      <c r="B11" s="20" t="s">
        <v>1</v>
      </c>
      <c r="C11" s="17">
        <v>6</v>
      </c>
      <c r="D11" s="7" t="s">
        <v>25</v>
      </c>
      <c r="E11" s="8">
        <v>1330938</v>
      </c>
      <c r="F11" s="23">
        <f>E11+E12+E13+E14+E15+E16</f>
        <v>22712094.689999998</v>
      </c>
      <c r="G11" s="36"/>
    </row>
    <row r="12" spans="1:7" ht="33" customHeight="1" x14ac:dyDescent="0.25">
      <c r="A12" s="21"/>
      <c r="B12" s="21"/>
      <c r="C12" s="18"/>
      <c r="D12" s="7" t="s">
        <v>26</v>
      </c>
      <c r="E12" s="8">
        <v>747000</v>
      </c>
      <c r="F12" s="24"/>
      <c r="G12" s="36"/>
    </row>
    <row r="13" spans="1:7" ht="33" customHeight="1" x14ac:dyDescent="0.25">
      <c r="A13" s="21"/>
      <c r="B13" s="21"/>
      <c r="C13" s="18"/>
      <c r="D13" s="7" t="s">
        <v>27</v>
      </c>
      <c r="E13" s="8">
        <v>1186440.68</v>
      </c>
      <c r="F13" s="24"/>
      <c r="G13" s="36"/>
    </row>
    <row r="14" spans="1:7" ht="48.75" customHeight="1" x14ac:dyDescent="0.25">
      <c r="A14" s="21"/>
      <c r="B14" s="21"/>
      <c r="C14" s="18"/>
      <c r="D14" s="7" t="s">
        <v>28</v>
      </c>
      <c r="E14" s="8">
        <v>6434905.6699999999</v>
      </c>
      <c r="F14" s="24"/>
      <c r="G14" s="36"/>
    </row>
    <row r="15" spans="1:7" ht="48.75" customHeight="1" x14ac:dyDescent="0.25">
      <c r="A15" s="21"/>
      <c r="B15" s="21"/>
      <c r="C15" s="18"/>
      <c r="D15" s="7" t="s">
        <v>29</v>
      </c>
      <c r="E15" s="8">
        <v>7872205.6699999999</v>
      </c>
      <c r="F15" s="24"/>
      <c r="G15" s="36"/>
    </row>
    <row r="16" spans="1:7" ht="55.5" customHeight="1" x14ac:dyDescent="0.25">
      <c r="A16" s="22"/>
      <c r="B16" s="22"/>
      <c r="C16" s="19"/>
      <c r="D16" s="7" t="s">
        <v>30</v>
      </c>
      <c r="E16" s="8">
        <v>5140604.67</v>
      </c>
      <c r="F16" s="28"/>
      <c r="G16" s="36"/>
    </row>
    <row r="17" spans="1:7" ht="33" customHeight="1" x14ac:dyDescent="0.25">
      <c r="A17" s="15">
        <v>5</v>
      </c>
      <c r="B17" s="15" t="s">
        <v>5</v>
      </c>
      <c r="C17" s="13" t="s">
        <v>6</v>
      </c>
      <c r="D17" s="13" t="s">
        <v>6</v>
      </c>
      <c r="E17" s="14">
        <v>0</v>
      </c>
      <c r="F17" s="14">
        <f>SUM(E17:E17)</f>
        <v>0</v>
      </c>
      <c r="G17" s="36"/>
    </row>
    <row r="18" spans="1:7" ht="31.5" customHeight="1" x14ac:dyDescent="0.25">
      <c r="A18" s="46" t="s">
        <v>17</v>
      </c>
      <c r="B18" s="47"/>
      <c r="C18" s="10">
        <f>SUM(C5:C17)</f>
        <v>10</v>
      </c>
      <c r="D18" s="8" t="s">
        <v>6</v>
      </c>
      <c r="E18" s="8" t="s">
        <v>6</v>
      </c>
      <c r="F18" s="8" t="s">
        <v>6</v>
      </c>
      <c r="G18" s="37"/>
    </row>
    <row r="19" spans="1:7" ht="33" customHeight="1" x14ac:dyDescent="0.25">
      <c r="A19" s="50" t="s">
        <v>12</v>
      </c>
      <c r="B19" s="51"/>
      <c r="C19" s="51"/>
      <c r="D19" s="51"/>
      <c r="E19" s="51"/>
      <c r="F19" s="51"/>
      <c r="G19" s="52"/>
    </row>
    <row r="20" spans="1:7" ht="31.5" customHeight="1" x14ac:dyDescent="0.25">
      <c r="A20" s="25">
        <v>1</v>
      </c>
      <c r="B20" s="23" t="s">
        <v>10</v>
      </c>
      <c r="C20" s="29">
        <v>9</v>
      </c>
      <c r="D20" s="12" t="s">
        <v>42</v>
      </c>
      <c r="E20" s="8">
        <v>569303</v>
      </c>
      <c r="F20" s="35">
        <f>SUM(E20:E28)</f>
        <v>73742287.640000001</v>
      </c>
      <c r="G20" s="35">
        <f>F20</f>
        <v>73742287.640000001</v>
      </c>
    </row>
    <row r="21" spans="1:7" ht="15.75" x14ac:dyDescent="0.25">
      <c r="A21" s="26"/>
      <c r="B21" s="24"/>
      <c r="C21" s="30"/>
      <c r="D21" s="12" t="s">
        <v>43</v>
      </c>
      <c r="E21" s="8">
        <v>612500</v>
      </c>
      <c r="F21" s="36"/>
      <c r="G21" s="36"/>
    </row>
    <row r="22" spans="1:7" ht="15.75" x14ac:dyDescent="0.25">
      <c r="A22" s="26"/>
      <c r="B22" s="24"/>
      <c r="C22" s="30"/>
      <c r="D22" s="12" t="s">
        <v>44</v>
      </c>
      <c r="E22" s="8">
        <v>10118116.949999999</v>
      </c>
      <c r="F22" s="36"/>
      <c r="G22" s="36"/>
    </row>
    <row r="23" spans="1:7" ht="15.75" x14ac:dyDescent="0.25">
      <c r="A23" s="26"/>
      <c r="B23" s="24"/>
      <c r="C23" s="30"/>
      <c r="D23" s="12" t="s">
        <v>45</v>
      </c>
      <c r="E23" s="8">
        <v>12480000</v>
      </c>
      <c r="F23" s="36"/>
      <c r="G23" s="36"/>
    </row>
    <row r="24" spans="1:7" ht="63" x14ac:dyDescent="0.25">
      <c r="A24" s="26"/>
      <c r="B24" s="24"/>
      <c r="C24" s="30"/>
      <c r="D24" s="12" t="s">
        <v>46</v>
      </c>
      <c r="E24" s="8">
        <v>425000</v>
      </c>
      <c r="F24" s="36"/>
      <c r="G24" s="36"/>
    </row>
    <row r="25" spans="1:7" ht="31.5" x14ac:dyDescent="0.25">
      <c r="A25" s="26"/>
      <c r="B25" s="24"/>
      <c r="C25" s="30"/>
      <c r="D25" s="12" t="s">
        <v>47</v>
      </c>
      <c r="E25" s="8">
        <v>977535.02</v>
      </c>
      <c r="F25" s="36"/>
      <c r="G25" s="36"/>
    </row>
    <row r="26" spans="1:7" ht="63" x14ac:dyDescent="0.25">
      <c r="A26" s="26"/>
      <c r="B26" s="24"/>
      <c r="C26" s="30"/>
      <c r="D26" s="12" t="s">
        <v>48</v>
      </c>
      <c r="E26" s="8">
        <v>530296.98</v>
      </c>
      <c r="F26" s="36"/>
      <c r="G26" s="36"/>
    </row>
    <row r="27" spans="1:7" ht="15.75" x14ac:dyDescent="0.25">
      <c r="A27" s="26"/>
      <c r="B27" s="24"/>
      <c r="C27" s="30"/>
      <c r="D27" s="12" t="s">
        <v>49</v>
      </c>
      <c r="E27" s="8">
        <v>2160000</v>
      </c>
      <c r="F27" s="36"/>
      <c r="G27" s="36"/>
    </row>
    <row r="28" spans="1:7" ht="15.75" x14ac:dyDescent="0.25">
      <c r="A28" s="27"/>
      <c r="B28" s="28"/>
      <c r="C28" s="31"/>
      <c r="D28" s="12" t="s">
        <v>50</v>
      </c>
      <c r="E28" s="8">
        <v>45869535.689999998</v>
      </c>
      <c r="F28" s="37"/>
      <c r="G28" s="36"/>
    </row>
    <row r="29" spans="1:7" ht="30" customHeight="1" x14ac:dyDescent="0.25">
      <c r="A29" s="48" t="s">
        <v>17</v>
      </c>
      <c r="B29" s="49"/>
      <c r="C29" s="10">
        <v>9</v>
      </c>
      <c r="D29" s="15" t="s">
        <v>6</v>
      </c>
      <c r="E29" s="8" t="s">
        <v>6</v>
      </c>
      <c r="F29" s="9" t="s">
        <v>6</v>
      </c>
      <c r="G29" s="37"/>
    </row>
    <row r="30" spans="1:7" ht="40.5" customHeight="1" x14ac:dyDescent="0.25">
      <c r="A30" s="32" t="s">
        <v>13</v>
      </c>
      <c r="B30" s="33"/>
      <c r="C30" s="33"/>
      <c r="D30" s="33"/>
      <c r="E30" s="33"/>
      <c r="F30" s="33"/>
      <c r="G30" s="34"/>
    </row>
    <row r="31" spans="1:7" ht="49.5" customHeight="1" x14ac:dyDescent="0.25">
      <c r="A31" s="53">
        <v>1</v>
      </c>
      <c r="B31" s="20" t="s">
        <v>1</v>
      </c>
      <c r="C31" s="29">
        <v>7</v>
      </c>
      <c r="D31" s="12" t="s">
        <v>35</v>
      </c>
      <c r="E31" s="8">
        <v>4937000</v>
      </c>
      <c r="F31" s="23">
        <f>E31+E32+E33+E34+E35+E36+E37</f>
        <v>24530174.399999999</v>
      </c>
      <c r="G31" s="35">
        <f>F31+F38+F42+F43</f>
        <v>76544121.289999992</v>
      </c>
    </row>
    <row r="32" spans="1:7" ht="49.5" customHeight="1" x14ac:dyDescent="0.25">
      <c r="A32" s="54"/>
      <c r="B32" s="21"/>
      <c r="C32" s="30"/>
      <c r="D32" s="12" t="s">
        <v>36</v>
      </c>
      <c r="E32" s="8">
        <v>2735000</v>
      </c>
      <c r="F32" s="24"/>
      <c r="G32" s="36"/>
    </row>
    <row r="33" spans="1:7" ht="33" customHeight="1" x14ac:dyDescent="0.25">
      <c r="A33" s="54"/>
      <c r="B33" s="21"/>
      <c r="C33" s="30"/>
      <c r="D33" s="12" t="s">
        <v>37</v>
      </c>
      <c r="E33" s="8">
        <v>3600000</v>
      </c>
      <c r="F33" s="24"/>
      <c r="G33" s="36"/>
    </row>
    <row r="34" spans="1:7" ht="33" customHeight="1" x14ac:dyDescent="0.25">
      <c r="A34" s="54"/>
      <c r="B34" s="21"/>
      <c r="C34" s="30"/>
      <c r="D34" s="12" t="s">
        <v>38</v>
      </c>
      <c r="E34" s="8">
        <v>4650000</v>
      </c>
      <c r="F34" s="24"/>
      <c r="G34" s="36"/>
    </row>
    <row r="35" spans="1:7" ht="33" customHeight="1" x14ac:dyDescent="0.25">
      <c r="A35" s="54"/>
      <c r="B35" s="21"/>
      <c r="C35" s="30"/>
      <c r="D35" s="12" t="s">
        <v>39</v>
      </c>
      <c r="E35" s="8">
        <v>209186.4</v>
      </c>
      <c r="F35" s="24"/>
      <c r="G35" s="36"/>
    </row>
    <row r="36" spans="1:7" ht="33" customHeight="1" x14ac:dyDescent="0.25">
      <c r="A36" s="54"/>
      <c r="B36" s="21"/>
      <c r="C36" s="30"/>
      <c r="D36" s="12" t="s">
        <v>40</v>
      </c>
      <c r="E36" s="8">
        <v>7625000</v>
      </c>
      <c r="F36" s="24"/>
      <c r="G36" s="36"/>
    </row>
    <row r="37" spans="1:7" ht="33" customHeight="1" x14ac:dyDescent="0.25">
      <c r="A37" s="54"/>
      <c r="B37" s="21"/>
      <c r="C37" s="30"/>
      <c r="D37" s="12" t="s">
        <v>41</v>
      </c>
      <c r="E37" s="8">
        <v>773988</v>
      </c>
      <c r="F37" s="24"/>
      <c r="G37" s="36"/>
    </row>
    <row r="38" spans="1:7" ht="33" customHeight="1" x14ac:dyDescent="0.25">
      <c r="A38" s="20">
        <v>2</v>
      </c>
      <c r="B38" s="20" t="s">
        <v>5</v>
      </c>
      <c r="C38" s="17">
        <v>4</v>
      </c>
      <c r="D38" s="12" t="s">
        <v>31</v>
      </c>
      <c r="E38" s="8">
        <v>4777699.3499999996</v>
      </c>
      <c r="F38" s="23">
        <f>E38+E39+E40+E41</f>
        <v>14436533.939999999</v>
      </c>
      <c r="G38" s="36"/>
    </row>
    <row r="39" spans="1:7" ht="33" customHeight="1" x14ac:dyDescent="0.25">
      <c r="A39" s="21"/>
      <c r="B39" s="21"/>
      <c r="C39" s="18"/>
      <c r="D39" s="12" t="s">
        <v>32</v>
      </c>
      <c r="E39" s="8">
        <v>716000</v>
      </c>
      <c r="F39" s="24"/>
      <c r="G39" s="36"/>
    </row>
    <row r="40" spans="1:7" ht="33" customHeight="1" x14ac:dyDescent="0.25">
      <c r="A40" s="21"/>
      <c r="B40" s="21"/>
      <c r="C40" s="18"/>
      <c r="D40" s="12" t="s">
        <v>33</v>
      </c>
      <c r="E40" s="8">
        <v>3596660.5</v>
      </c>
      <c r="F40" s="24"/>
      <c r="G40" s="36"/>
    </row>
    <row r="41" spans="1:7" ht="33" customHeight="1" x14ac:dyDescent="0.25">
      <c r="A41" s="21"/>
      <c r="B41" s="21"/>
      <c r="C41" s="18"/>
      <c r="D41" s="12" t="s">
        <v>34</v>
      </c>
      <c r="E41" s="8">
        <v>5346174.09</v>
      </c>
      <c r="F41" s="24"/>
      <c r="G41" s="36"/>
    </row>
    <row r="42" spans="1:7" ht="31.5" x14ac:dyDescent="0.25">
      <c r="A42" s="12">
        <v>3</v>
      </c>
      <c r="B42" s="12" t="s">
        <v>4</v>
      </c>
      <c r="C42" s="7">
        <v>1</v>
      </c>
      <c r="D42" s="12" t="s">
        <v>24</v>
      </c>
      <c r="E42" s="8">
        <v>1578412.95</v>
      </c>
      <c r="F42" s="8">
        <v>1578412.95</v>
      </c>
      <c r="G42" s="36"/>
    </row>
    <row r="43" spans="1:7" ht="61.5" customHeight="1" x14ac:dyDescent="0.25">
      <c r="A43" s="15">
        <v>4</v>
      </c>
      <c r="B43" s="16" t="s">
        <v>0</v>
      </c>
      <c r="C43" s="6">
        <v>1</v>
      </c>
      <c r="D43" s="12" t="s">
        <v>19</v>
      </c>
      <c r="E43" s="8">
        <v>35999000</v>
      </c>
      <c r="F43" s="8">
        <v>35999000</v>
      </c>
      <c r="G43" s="36"/>
    </row>
    <row r="44" spans="1:7" ht="30" customHeight="1" x14ac:dyDescent="0.25">
      <c r="A44" s="38" t="s">
        <v>17</v>
      </c>
      <c r="B44" s="39"/>
      <c r="C44" s="3">
        <f>C31+C38+C42+C43</f>
        <v>13</v>
      </c>
      <c r="D44" s="3" t="s">
        <v>6</v>
      </c>
      <c r="E44" s="3" t="s">
        <v>6</v>
      </c>
      <c r="F44" s="3" t="s">
        <v>6</v>
      </c>
      <c r="G44" s="37"/>
    </row>
  </sheetData>
  <mergeCells count="30">
    <mergeCell ref="F11:F16"/>
    <mergeCell ref="F31:F37"/>
    <mergeCell ref="A11:A16"/>
    <mergeCell ref="B11:B16"/>
    <mergeCell ref="A31:A37"/>
    <mergeCell ref="B31:B37"/>
    <mergeCell ref="C31:C37"/>
    <mergeCell ref="C11:C16"/>
    <mergeCell ref="A44:B44"/>
    <mergeCell ref="G31:G44"/>
    <mergeCell ref="A1:G1"/>
    <mergeCell ref="A4:G4"/>
    <mergeCell ref="A18:B18"/>
    <mergeCell ref="G5:G18"/>
    <mergeCell ref="A29:B29"/>
    <mergeCell ref="A19:G19"/>
    <mergeCell ref="A7:A10"/>
    <mergeCell ref="B7:B10"/>
    <mergeCell ref="C7:C10"/>
    <mergeCell ref="F7:F10"/>
    <mergeCell ref="C38:C41"/>
    <mergeCell ref="B38:B41"/>
    <mergeCell ref="A38:A41"/>
    <mergeCell ref="A20:A28"/>
    <mergeCell ref="B20:B28"/>
    <mergeCell ref="C20:C28"/>
    <mergeCell ref="A30:G30"/>
    <mergeCell ref="G20:G29"/>
    <mergeCell ref="F20:F28"/>
    <mergeCell ref="F38:F41"/>
  </mergeCells>
  <printOptions horizontalCentered="1"/>
  <pageMargins left="0.70866141732283472" right="0" top="0.35433070866141736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2019-01-10T10:55:58Z</dcterms:modified>
</cp:coreProperties>
</file>